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8" activeTab="0"/>
  </bookViews>
  <sheets>
    <sheet name="hodnotící zpráva - návrh vzoru" sheetId="1" r:id="rId1"/>
  </sheets>
  <definedNames/>
  <calcPr fullCalcOnLoad="1"/>
</workbook>
</file>

<file path=xl/sharedStrings.xml><?xml version="1.0" encoding="utf-8"?>
<sst xmlns="http://schemas.openxmlformats.org/spreadsheetml/2006/main" count="166" uniqueCount="114">
  <si>
    <t>Vlastní příjmy celkem</t>
  </si>
  <si>
    <t>Vyčerpáno</t>
  </si>
  <si>
    <t>Školství</t>
  </si>
  <si>
    <t>Kultura</t>
  </si>
  <si>
    <t>Celkem</t>
  </si>
  <si>
    <t>Meziroční index (% )</t>
  </si>
  <si>
    <t>1. Meziroční porovnání výsledků dosažených v příjmové a výdajové části rozpočtu</t>
  </si>
  <si>
    <t>Příjmy celkem po konsolidaci (ř. 4200)</t>
  </si>
  <si>
    <t>Výdaje celkem po konsolidaci (ř. 4430)</t>
  </si>
  <si>
    <t>Saldo příjmů a výdajů po konsolidaci (ř. 4440)</t>
  </si>
  <si>
    <t>Financování celkem po konsolidaci (ř. 4470)</t>
  </si>
  <si>
    <t>výsledek 
od počátku roku</t>
  </si>
  <si>
    <t>Upravený rozpočet</t>
  </si>
  <si>
    <t>%  plnění UR</t>
  </si>
  <si>
    <t>Výsledek od počátku roku</t>
  </si>
  <si>
    <t xml:space="preserve">3. Provedená rozpočtová opatření (RO) v průběhu roku. </t>
  </si>
  <si>
    <t>2.  Vývoj a plnění rozpočtu dosažených příjmů a výdajů za hodnocené období</t>
  </si>
  <si>
    <t>Výsledek 
od počátku roku</t>
  </si>
  <si>
    <t xml:space="preserve">3. Zhodnocení dosažených rozpočtových výsledků </t>
  </si>
  <si>
    <t>Běžné účty fondů ÚSC (ř. 6020)</t>
  </si>
  <si>
    <t>Běžné účty celkem (ř. 6030)</t>
  </si>
  <si>
    <t>Pokladna (ř. 6040)</t>
  </si>
  <si>
    <t>Základní běžný účet  ÚSC (ř. 6010)</t>
  </si>
  <si>
    <t>Stav ke konci vykazovaného období</t>
  </si>
  <si>
    <t xml:space="preserve">Počáteční stav k 1. 1. </t>
  </si>
  <si>
    <t>Změna stavu</t>
  </si>
  <si>
    <t>5. Tvorba vlastních příjmů a jejich rozhodujících položek v meziročním porovnání.</t>
  </si>
  <si>
    <t>(v tis. Kč)</t>
  </si>
  <si>
    <t>Daňové příjmy (ř. 4010)</t>
  </si>
  <si>
    <t>Nedaňové příjmy (ř. 4020)</t>
  </si>
  <si>
    <t>Kapitálové příjmy (ř. 4030)</t>
  </si>
  <si>
    <t>Přijaté transfery - před konsolidací (ř. 4040)</t>
  </si>
  <si>
    <t>Celkem přijato</t>
  </si>
  <si>
    <t>Vratka dotace</t>
  </si>
  <si>
    <t>Označení a účel poskytnuté dotace</t>
  </si>
  <si>
    <t>(v Kč)</t>
  </si>
  <si>
    <t xml:space="preserve">Ukazatel rozpočtu   
             </t>
  </si>
  <si>
    <t xml:space="preserve">Název   
     </t>
  </si>
  <si>
    <r>
      <t xml:space="preserve">4. Stavy a změny na bankovních účtech a v pokladně </t>
    </r>
    <r>
      <rPr>
        <b/>
        <i/>
        <sz val="11"/>
        <color indexed="8"/>
        <rFont val="Times New Roman"/>
        <family val="1"/>
      </rPr>
      <t>(v Kč)</t>
    </r>
  </si>
  <si>
    <t xml:space="preserve">Celkem </t>
  </si>
  <si>
    <t>v tom:</t>
  </si>
  <si>
    <t>Neinvestiční transfery (pol. 41xx)</t>
  </si>
  <si>
    <t>Investiční transfery (pol. 42xx)</t>
  </si>
  <si>
    <t>účelový znak</t>
  </si>
  <si>
    <t>Kapitálové výdaje (ř. 4220)</t>
  </si>
  <si>
    <t>Běžné výdaje před konsolidací (ř. 4210)</t>
  </si>
  <si>
    <t>Běžné výdaje po konsolidaci</t>
  </si>
  <si>
    <t>Konsolidace příjmů (transferů) (ř. 4060)</t>
  </si>
  <si>
    <t>Konsolidace (běžných) výdajů (ř. 4250)</t>
  </si>
  <si>
    <t>Název</t>
  </si>
  <si>
    <t>Neinvestiční nákupy a související výd.</t>
  </si>
  <si>
    <t>Neinv.transf.soukromopráv.subjektům</t>
  </si>
  <si>
    <t>Neinvestiční transfery obyvatelstvu</t>
  </si>
  <si>
    <t>Neinvestiční půjčené prostředky</t>
  </si>
  <si>
    <t>Neinvestiční převody Národnímu fondu</t>
  </si>
  <si>
    <t>Ostatní neinvestiční výdaje</t>
  </si>
  <si>
    <t>Neinv.transf. veřejnopráv.subjektům…</t>
  </si>
  <si>
    <t>Investiční nákupy a související výdaje</t>
  </si>
  <si>
    <t>Platy a související výdaje</t>
  </si>
  <si>
    <t>Nákup akcií a majetkových podílů …</t>
  </si>
  <si>
    <t>Investiční transfery</t>
  </si>
  <si>
    <t>Investiční půjčené prostředky</t>
  </si>
  <si>
    <t>Investiční převody Národnímu fondu</t>
  </si>
  <si>
    <t>Ostatní kapitálové výdaje</t>
  </si>
  <si>
    <t>Seskupení položek</t>
  </si>
  <si>
    <t>počet PO</t>
  </si>
  <si>
    <t xml:space="preserve">Odvětví </t>
  </si>
  <si>
    <t>Zdravotnictví</t>
  </si>
  <si>
    <t>Sociální věci</t>
  </si>
  <si>
    <t>Cestovní ruch</t>
  </si>
  <si>
    <t>Doprava</t>
  </si>
  <si>
    <t>6. Hodnocení poskytnutých transferů, jejich rozsah, struktura a meziroční srovnání.</t>
  </si>
  <si>
    <t xml:space="preserve">7. Analýza výdajové stránky rozpočtu. </t>
  </si>
  <si>
    <t xml:space="preserve">9. Hospodaření zřizovaných příspěvkových organizací.
</t>
  </si>
  <si>
    <t>10. Organizační a metodické změny, které ovlivnily hospodaření celého roku.</t>
  </si>
  <si>
    <t xml:space="preserve">11. Výkyvy ve vývoji finančního hospodaření  v průběhu hodnoceného roku. </t>
  </si>
  <si>
    <t>% plnění UR</t>
  </si>
  <si>
    <r>
      <t xml:space="preserve">A) Přijaté transfery ze státního rozpočtu, státních fondů a regionálních rad </t>
    </r>
    <r>
      <rPr>
        <sz val="11"/>
        <color indexed="8"/>
        <rFont val="Times New Roman"/>
        <family val="1"/>
      </rPr>
      <t>(část IX.)</t>
    </r>
  </si>
  <si>
    <t>A) Analýza běžných výdajů</t>
  </si>
  <si>
    <t>B) Analýza kapitálových výdajů</t>
  </si>
  <si>
    <t>Schválený rozpočet (SR)</t>
  </si>
  <si>
    <t>Upravený rozpočet (UR)</t>
  </si>
  <si>
    <t>Přijaté transfery po konsolidaci</t>
  </si>
  <si>
    <r>
      <t xml:space="preserve">B) Přijaté transfery z rozpočtu kraje </t>
    </r>
    <r>
      <rPr>
        <sz val="11"/>
        <color indexed="8"/>
        <rFont val="Times New Roman"/>
        <family val="1"/>
      </rPr>
      <t>(pol. 4122 a 4222)</t>
    </r>
  </si>
  <si>
    <t>Neinv.transf.a souvis.platby do zahr.</t>
  </si>
  <si>
    <t>8. Informace o čerpání prostředků poskytnutých na řešení následků živelních katastrof, případně jiných mimořádných událostí.</t>
  </si>
  <si>
    <t>Objem provedených RO na straně výdajů (rozdíl mezi SR a UR):</t>
  </si>
  <si>
    <t>tis. Kč</t>
  </si>
  <si>
    <t>Objem provedených RO na straně příjmů (rozdíl mezi SR a UR):</t>
  </si>
  <si>
    <t xml:space="preserve">Schválený rozpočet byl upraven rozpočtovými opatřeními v celkovém počtu: </t>
  </si>
  <si>
    <t>Rozdíl 
2018-2017</t>
  </si>
  <si>
    <t>výsledek hospodaření (zisk/ztráta) 
v Kč</t>
  </si>
  <si>
    <t xml:space="preserve">Hodnotící zpráva za rok 2018 pro vypracování podkladů k návrhu státního závěrečného účtu za městys Dolní Bukovsko </t>
  </si>
  <si>
    <t>Neinv.transfer na SDH</t>
  </si>
  <si>
    <t>Neinv.transfer na opravu MK Bzí</t>
  </si>
  <si>
    <t>Neinv.příspěvek na obnovu lesních porostů</t>
  </si>
  <si>
    <t>Neinv.transfer na opravu Kaple Hvozdno</t>
  </si>
  <si>
    <t>Neinv.transfer na ZŠ</t>
  </si>
  <si>
    <t>Inv.transfer na pořízení lesní techniky</t>
  </si>
  <si>
    <t>Neinv.transfer na volby prezidenta ČR</t>
  </si>
  <si>
    <t>Neinv.transfer na volby do ZO a Senátu PS ČR</t>
  </si>
  <si>
    <t>Neinv.transfer-"Rok 1918 v historii D.Bukovska"</t>
  </si>
  <si>
    <t>Neinv.transfer-"Zabezp.systém ZŠ"</t>
  </si>
  <si>
    <t>Neinv.transfer-"Divadlo všem generacím"</t>
  </si>
  <si>
    <t>Inv.transfer-"Interaktivní panel ZŠ"</t>
  </si>
  <si>
    <t>Inv.transfer-"Výměna oken ZŠ"</t>
  </si>
  <si>
    <t>Inv.transfer-"Rekonstrukce MK Hvozdno"</t>
  </si>
  <si>
    <t>Objem přijaté dotace a její poskytovatel: 0.</t>
  </si>
  <si>
    <t>Městys Dolní Bukovsko v roce 2018 hospodařil v souladu se schváleným a upraveným rozpočtem pro rok 2018.</t>
  </si>
  <si>
    <t>V roce 2018 nebyly na tento účel poskynuty žádné prostředky, nenastala žádná živelní katastrofa ani mimořádné situace.</t>
  </si>
  <si>
    <t>Vypracoval: Jana Pirasová</t>
  </si>
  <si>
    <t>Podpis:</t>
  </si>
  <si>
    <t>Inv.transfer na "Rekonstrukci MK Horní Bukovsko"</t>
  </si>
  <si>
    <t>Schválil: Mgr. Ivana Makovičková-starostka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</si>
</sst>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4" fontId="42" fillId="0" borderId="17" xfId="0" applyNumberFormat="1" applyFont="1" applyBorder="1" applyAlignment="1">
      <alignment vertical="center"/>
    </xf>
    <xf numFmtId="4" fontId="42" fillId="0" borderId="0" xfId="0" applyNumberFormat="1" applyFont="1" applyAlignment="1">
      <alignment vertical="center"/>
    </xf>
    <xf numFmtId="4" fontId="42" fillId="0" borderId="18" xfId="0" applyNumberFormat="1" applyFont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0" fontId="46" fillId="0" borderId="0" xfId="0" applyFont="1" applyAlignment="1">
      <alignment horizontal="right"/>
    </xf>
    <xf numFmtId="0" fontId="42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4" fontId="42" fillId="0" borderId="19" xfId="0" applyNumberFormat="1" applyFont="1" applyBorder="1" applyAlignment="1">
      <alignment vertical="center"/>
    </xf>
    <xf numFmtId="4" fontId="42" fillId="0" borderId="11" xfId="0" applyNumberFormat="1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2" fontId="42" fillId="0" borderId="12" xfId="0" applyNumberFormat="1" applyFont="1" applyBorder="1" applyAlignment="1">
      <alignment vertical="center"/>
    </xf>
    <xf numFmtId="2" fontId="42" fillId="0" borderId="18" xfId="0" applyNumberFormat="1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4" fontId="42" fillId="0" borderId="0" xfId="0" applyNumberFormat="1" applyFont="1" applyAlignment="1">
      <alignment vertical="center"/>
    </xf>
    <xf numFmtId="4" fontId="42" fillId="0" borderId="13" xfId="0" applyNumberFormat="1" applyFont="1" applyBorder="1" applyAlignment="1">
      <alignment vertical="center"/>
    </xf>
    <xf numFmtId="4" fontId="45" fillId="0" borderId="12" xfId="0" applyNumberFormat="1" applyFont="1" applyBorder="1" applyAlignment="1">
      <alignment vertical="center"/>
    </xf>
    <xf numFmtId="4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4" fontId="42" fillId="0" borderId="11" xfId="0" applyNumberFormat="1" applyFont="1" applyBorder="1" applyAlignment="1">
      <alignment/>
    </xf>
    <xf numFmtId="0" fontId="42" fillId="0" borderId="10" xfId="0" applyFont="1" applyBorder="1" applyAlignment="1">
      <alignment horizontal="left" vertical="center"/>
    </xf>
    <xf numFmtId="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left" vertical="top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4" fontId="42" fillId="0" borderId="13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top" wrapText="1"/>
    </xf>
    <xf numFmtId="0" fontId="42" fillId="0" borderId="23" xfId="0" applyFont="1" applyBorder="1" applyAlignment="1">
      <alignment vertical="center"/>
    </xf>
    <xf numFmtId="0" fontId="0" fillId="0" borderId="0" xfId="0" applyAlignment="1">
      <alignment vertical="center"/>
    </xf>
    <xf numFmtId="0" fontId="42" fillId="0" borderId="13" xfId="0" applyFont="1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2" fillId="0" borderId="12" xfId="0" applyFont="1" applyBorder="1" applyAlignment="1">
      <alignment horizontal="left"/>
    </xf>
    <xf numFmtId="0" fontId="42" fillId="0" borderId="19" xfId="0" applyFont="1" applyBorder="1" applyAlignment="1">
      <alignment horizontal="left"/>
    </xf>
    <xf numFmtId="0" fontId="0" fillId="0" borderId="11" xfId="0" applyBorder="1" applyAlignment="1">
      <alignment/>
    </xf>
    <xf numFmtId="0" fontId="45" fillId="0" borderId="18" xfId="0" applyFont="1" applyBorder="1" applyAlignment="1">
      <alignment vertical="center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2" fillId="0" borderId="0" xfId="0" applyFont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95">
      <selection activeCell="C127" sqref="C127"/>
    </sheetView>
  </sheetViews>
  <sheetFormatPr defaultColWidth="9.140625" defaultRowHeight="15"/>
  <cols>
    <col min="1" max="1" width="9.57421875" style="5" customWidth="1"/>
    <col min="2" max="2" width="32.140625" style="5" customWidth="1"/>
    <col min="3" max="3" width="14.00390625" style="5" customWidth="1"/>
    <col min="4" max="4" width="13.7109375" style="5" customWidth="1"/>
    <col min="5" max="5" width="15.8515625" style="5" customWidth="1"/>
    <col min="6" max="6" width="12.00390625" style="5" customWidth="1"/>
    <col min="7" max="7" width="10.00390625" style="5" customWidth="1"/>
    <col min="8" max="16384" width="9.140625" style="5" customWidth="1"/>
  </cols>
  <sheetData>
    <row r="1" spans="1:7" ht="33.75" customHeight="1">
      <c r="A1" s="95" t="s">
        <v>92</v>
      </c>
      <c r="B1" s="95"/>
      <c r="C1" s="95"/>
      <c r="D1" s="95"/>
      <c r="E1" s="95"/>
      <c r="F1" s="95"/>
      <c r="G1" s="4"/>
    </row>
    <row r="2" spans="1:7" ht="24" customHeight="1">
      <c r="A2" s="94"/>
      <c r="B2" s="94"/>
      <c r="C2" s="94"/>
      <c r="D2" s="94"/>
      <c r="E2" s="94"/>
      <c r="F2" s="94"/>
      <c r="G2" s="6"/>
    </row>
    <row r="3" spans="1:7" ht="24" customHeight="1">
      <c r="A3" s="84" t="s">
        <v>6</v>
      </c>
      <c r="B3" s="76"/>
      <c r="C3" s="85"/>
      <c r="D3" s="85"/>
      <c r="E3" s="85"/>
      <c r="F3" s="34" t="s">
        <v>27</v>
      </c>
      <c r="G3" s="7"/>
    </row>
    <row r="4" spans="1:7" ht="15" customHeight="1">
      <c r="A4" s="69" t="s">
        <v>36</v>
      </c>
      <c r="B4" s="70"/>
      <c r="C4" s="13">
        <v>2017</v>
      </c>
      <c r="D4" s="13">
        <v>2018</v>
      </c>
      <c r="E4" s="66" t="s">
        <v>90</v>
      </c>
      <c r="F4" s="66" t="s">
        <v>5</v>
      </c>
      <c r="G4" s="8"/>
    </row>
    <row r="5" spans="1:7" ht="47.25" customHeight="1">
      <c r="A5" s="71"/>
      <c r="B5" s="72"/>
      <c r="C5" s="3" t="s">
        <v>17</v>
      </c>
      <c r="D5" s="3" t="s">
        <v>17</v>
      </c>
      <c r="E5" s="67"/>
      <c r="F5" s="67"/>
      <c r="G5" s="8"/>
    </row>
    <row r="6" spans="1:7" ht="15" customHeight="1">
      <c r="A6" s="61" t="s">
        <v>7</v>
      </c>
      <c r="B6" s="73"/>
      <c r="C6" s="11">
        <v>33870.47</v>
      </c>
      <c r="D6" s="11">
        <v>46076.8</v>
      </c>
      <c r="E6" s="11">
        <f>D6-C6</f>
        <v>12206.330000000002</v>
      </c>
      <c r="F6" s="11">
        <f>D6/C6*100</f>
        <v>136.0382657813724</v>
      </c>
      <c r="G6" s="8"/>
    </row>
    <row r="7" spans="1:7" ht="15" customHeight="1">
      <c r="A7" s="61" t="s">
        <v>8</v>
      </c>
      <c r="B7" s="73"/>
      <c r="C7" s="11">
        <v>29816.31</v>
      </c>
      <c r="D7" s="11">
        <v>56224.74</v>
      </c>
      <c r="E7" s="11">
        <f>D7-C7</f>
        <v>26408.429999999997</v>
      </c>
      <c r="F7" s="11">
        <f>D7/C7*100</f>
        <v>188.5704166612166</v>
      </c>
      <c r="G7" s="8"/>
    </row>
    <row r="8" spans="1:7" ht="15" customHeight="1">
      <c r="A8" s="61" t="s">
        <v>9</v>
      </c>
      <c r="B8" s="73"/>
      <c r="C8" s="11">
        <v>-4054.16</v>
      </c>
      <c r="D8" s="11">
        <v>-16147.94</v>
      </c>
      <c r="E8" s="11">
        <f>D8-C8</f>
        <v>-12093.78</v>
      </c>
      <c r="F8" s="11">
        <f>D8/C8*100</f>
        <v>398.3054442843894</v>
      </c>
      <c r="G8" s="8"/>
    </row>
    <row r="9" spans="1:7" ht="15" customHeight="1">
      <c r="A9" s="61" t="s">
        <v>10</v>
      </c>
      <c r="B9" s="73"/>
      <c r="C9" s="11">
        <v>4054.16</v>
      </c>
      <c r="D9" s="11">
        <v>16147.94</v>
      </c>
      <c r="E9" s="11">
        <f>D9-C9</f>
        <v>12093.78</v>
      </c>
      <c r="F9" s="11">
        <f>D9/C9*100</f>
        <v>398.3054442843894</v>
      </c>
      <c r="G9" s="8"/>
    </row>
    <row r="10" spans="1:6" ht="24" customHeight="1">
      <c r="A10" s="84" t="s">
        <v>16</v>
      </c>
      <c r="B10" s="76"/>
      <c r="C10" s="85"/>
      <c r="D10" s="85"/>
      <c r="E10" s="85"/>
      <c r="F10" s="34" t="s">
        <v>27</v>
      </c>
    </row>
    <row r="11" spans="1:6" ht="15" customHeight="1">
      <c r="A11" s="17"/>
      <c r="B11" s="17"/>
      <c r="C11" s="81">
        <v>2018</v>
      </c>
      <c r="D11" s="82"/>
      <c r="E11" s="82"/>
      <c r="F11" s="83"/>
    </row>
    <row r="12" spans="1:6" ht="47.25" customHeight="1">
      <c r="A12" s="69" t="s">
        <v>36</v>
      </c>
      <c r="B12" s="70"/>
      <c r="C12" s="3" t="s">
        <v>80</v>
      </c>
      <c r="D12" s="18" t="s">
        <v>81</v>
      </c>
      <c r="E12" s="66" t="s">
        <v>14</v>
      </c>
      <c r="F12" s="66" t="s">
        <v>13</v>
      </c>
    </row>
    <row r="13" spans="1:6" ht="45.75" customHeight="1" hidden="1">
      <c r="A13" s="71"/>
      <c r="B13" s="72"/>
      <c r="C13" s="3" t="s">
        <v>11</v>
      </c>
      <c r="D13" s="3" t="s">
        <v>11</v>
      </c>
      <c r="E13" s="67"/>
      <c r="F13" s="67"/>
    </row>
    <row r="14" spans="1:6" ht="15" customHeight="1">
      <c r="A14" s="61" t="s">
        <v>7</v>
      </c>
      <c r="B14" s="73"/>
      <c r="C14" s="11">
        <v>33850</v>
      </c>
      <c r="D14" s="11">
        <v>42001.34</v>
      </c>
      <c r="E14" s="11">
        <v>40076.8</v>
      </c>
      <c r="F14" s="11">
        <f>E14/D14*100</f>
        <v>95.41790809531317</v>
      </c>
    </row>
    <row r="15" spans="1:6" ht="15" customHeight="1">
      <c r="A15" s="61" t="s">
        <v>8</v>
      </c>
      <c r="B15" s="73"/>
      <c r="C15" s="11">
        <v>49665.93</v>
      </c>
      <c r="D15" s="11">
        <v>60854.28</v>
      </c>
      <c r="E15" s="11">
        <v>56224.74</v>
      </c>
      <c r="F15" s="11">
        <f>E15/D15*100</f>
        <v>92.39241677002833</v>
      </c>
    </row>
    <row r="16" spans="1:6" ht="15" customHeight="1">
      <c r="A16" s="61" t="s">
        <v>9</v>
      </c>
      <c r="B16" s="73"/>
      <c r="C16" s="11">
        <v>-15815.93</v>
      </c>
      <c r="D16" s="11">
        <v>-18852.94</v>
      </c>
      <c r="E16" s="11">
        <v>-16147.94</v>
      </c>
      <c r="F16" s="11">
        <f>E16/D16*100</f>
        <v>85.65210518889893</v>
      </c>
    </row>
    <row r="17" spans="1:6" ht="15" customHeight="1">
      <c r="A17" s="61" t="s">
        <v>10</v>
      </c>
      <c r="B17" s="73"/>
      <c r="C17" s="11">
        <v>15815.93</v>
      </c>
      <c r="D17" s="11">
        <v>18852.94</v>
      </c>
      <c r="E17" s="11">
        <v>16147.94</v>
      </c>
      <c r="F17" s="11">
        <f>E17/D17*100</f>
        <v>85.65210518889893</v>
      </c>
    </row>
    <row r="18" ht="24" customHeight="1">
      <c r="A18" s="9" t="s">
        <v>15</v>
      </c>
    </row>
    <row r="19" spans="1:5" ht="13.5">
      <c r="A19" s="5" t="s">
        <v>89</v>
      </c>
      <c r="E19" s="5">
        <v>32</v>
      </c>
    </row>
    <row r="20" spans="1:5" ht="15" customHeight="1">
      <c r="A20" s="5" t="s">
        <v>88</v>
      </c>
      <c r="D20" s="50">
        <f>D14-C14</f>
        <v>8151.3399999999965</v>
      </c>
      <c r="E20" s="5" t="s">
        <v>87</v>
      </c>
    </row>
    <row r="21" spans="1:5" ht="15" customHeight="1">
      <c r="A21" s="5" t="s">
        <v>86</v>
      </c>
      <c r="D21" s="50">
        <f>D15-C15</f>
        <v>11188.349999999999</v>
      </c>
      <c r="E21" s="5" t="s">
        <v>87</v>
      </c>
    </row>
    <row r="22" spans="1:6" ht="24" customHeight="1">
      <c r="A22" s="84" t="s">
        <v>18</v>
      </c>
      <c r="B22" s="76"/>
      <c r="C22" s="76"/>
      <c r="D22" s="85"/>
      <c r="E22" s="85"/>
      <c r="F22" s="34" t="s">
        <v>27</v>
      </c>
    </row>
    <row r="23" spans="1:6" ht="15" customHeight="1">
      <c r="A23" s="69" t="s">
        <v>36</v>
      </c>
      <c r="B23" s="86"/>
      <c r="C23" s="87"/>
      <c r="D23" s="13">
        <v>2017</v>
      </c>
      <c r="E23" s="20">
        <v>2018</v>
      </c>
      <c r="F23" s="20">
        <v>2018</v>
      </c>
    </row>
    <row r="24" spans="1:6" ht="47.25" customHeight="1">
      <c r="A24" s="71"/>
      <c r="B24" s="88"/>
      <c r="C24" s="89"/>
      <c r="D24" s="18" t="s">
        <v>17</v>
      </c>
      <c r="E24" s="3" t="s">
        <v>12</v>
      </c>
      <c r="F24" s="3" t="s">
        <v>17</v>
      </c>
    </row>
    <row r="25" spans="1:6" ht="15" customHeight="1">
      <c r="A25" s="90" t="s">
        <v>9</v>
      </c>
      <c r="B25" s="91"/>
      <c r="C25" s="92"/>
      <c r="D25" s="55">
        <v>-4054.16</v>
      </c>
      <c r="E25" s="19">
        <v>-18852.94</v>
      </c>
      <c r="F25" s="19">
        <v>-16147.94</v>
      </c>
    </row>
    <row r="26" spans="1:6" ht="24" customHeight="1">
      <c r="A26" s="93" t="s">
        <v>38</v>
      </c>
      <c r="B26" s="85"/>
      <c r="C26" s="85"/>
      <c r="D26" s="85"/>
      <c r="E26" s="85"/>
      <c r="F26" s="34"/>
    </row>
    <row r="27" spans="1:6" ht="29.25" customHeight="1">
      <c r="A27" s="69" t="s">
        <v>37</v>
      </c>
      <c r="B27" s="70"/>
      <c r="C27" s="100" t="s">
        <v>24</v>
      </c>
      <c r="D27" s="100" t="s">
        <v>23</v>
      </c>
      <c r="E27" s="100" t="s">
        <v>25</v>
      </c>
      <c r="F27" s="15"/>
    </row>
    <row r="28" spans="1:6" ht="29.25" customHeight="1">
      <c r="A28" s="71"/>
      <c r="B28" s="72"/>
      <c r="C28" s="101"/>
      <c r="D28" s="101"/>
      <c r="E28" s="101"/>
      <c r="F28" s="15"/>
    </row>
    <row r="29" spans="1:5" ht="13.5">
      <c r="A29" s="2" t="s">
        <v>22</v>
      </c>
      <c r="B29" s="2"/>
      <c r="C29" s="11">
        <v>26758288.51</v>
      </c>
      <c r="D29" s="11">
        <v>10129921.43</v>
      </c>
      <c r="E29" s="11">
        <v>16628367.08</v>
      </c>
    </row>
    <row r="30" spans="1:5" ht="13.5">
      <c r="A30" s="2" t="s">
        <v>19</v>
      </c>
      <c r="B30" s="2"/>
      <c r="C30" s="11">
        <v>1893205.36</v>
      </c>
      <c r="D30" s="11">
        <v>2902890.55</v>
      </c>
      <c r="E30" s="11">
        <v>-1009685.19</v>
      </c>
    </row>
    <row r="31" spans="1:5" ht="13.5">
      <c r="A31" s="44" t="s">
        <v>20</v>
      </c>
      <c r="B31" s="44"/>
      <c r="C31" s="33">
        <f>SUM(C29:C30)</f>
        <v>28651493.87</v>
      </c>
      <c r="D31" s="33">
        <f>SUM(D29:D30)</f>
        <v>13032811.98</v>
      </c>
      <c r="E31" s="33">
        <f>SUM(E29:E30)</f>
        <v>15618681.89</v>
      </c>
    </row>
    <row r="32" spans="1:5" ht="13.5">
      <c r="A32" s="44" t="s">
        <v>21</v>
      </c>
      <c r="B32" s="44"/>
      <c r="C32" s="33">
        <v>0</v>
      </c>
      <c r="D32" s="33">
        <v>32354</v>
      </c>
      <c r="E32" s="33">
        <v>-32354</v>
      </c>
    </row>
    <row r="33" ht="21.75" customHeight="1"/>
    <row r="34" spans="1:6" ht="24" customHeight="1">
      <c r="A34" s="9" t="s">
        <v>26</v>
      </c>
      <c r="F34" s="34" t="s">
        <v>27</v>
      </c>
    </row>
    <row r="35" spans="1:6" ht="15" customHeight="1">
      <c r="A35" s="69" t="s">
        <v>36</v>
      </c>
      <c r="B35" s="70"/>
      <c r="C35" s="13">
        <v>2017</v>
      </c>
      <c r="D35" s="13">
        <v>2018</v>
      </c>
      <c r="E35" s="66" t="s">
        <v>90</v>
      </c>
      <c r="F35" s="66" t="s">
        <v>5</v>
      </c>
    </row>
    <row r="36" spans="1:6" ht="30" customHeight="1">
      <c r="A36" s="71"/>
      <c r="B36" s="72"/>
      <c r="C36" s="3" t="s">
        <v>17</v>
      </c>
      <c r="D36" s="3" t="s">
        <v>17</v>
      </c>
      <c r="E36" s="67"/>
      <c r="F36" s="67"/>
    </row>
    <row r="37" spans="1:6" ht="13.5">
      <c r="A37" s="61" t="s">
        <v>28</v>
      </c>
      <c r="B37" s="73"/>
      <c r="C37" s="11">
        <v>26026.19</v>
      </c>
      <c r="D37" s="11">
        <v>29017.92</v>
      </c>
      <c r="E37" s="11">
        <f>D37-C37</f>
        <v>2991.7299999999996</v>
      </c>
      <c r="F37" s="11">
        <f>D37/C37*100</f>
        <v>111.49507476891547</v>
      </c>
    </row>
    <row r="38" spans="1:6" ht="13.5">
      <c r="A38" s="61" t="s">
        <v>29</v>
      </c>
      <c r="B38" s="73"/>
      <c r="C38" s="11">
        <v>5534.56</v>
      </c>
      <c r="D38" s="11">
        <v>5326.59</v>
      </c>
      <c r="E38" s="11">
        <f>D38-C38</f>
        <v>-207.97000000000025</v>
      </c>
      <c r="F38" s="11">
        <f>D38/C38*100</f>
        <v>96.24233904772917</v>
      </c>
    </row>
    <row r="39" spans="1:6" ht="13.5">
      <c r="A39" s="61" t="s">
        <v>30</v>
      </c>
      <c r="B39" s="73"/>
      <c r="C39" s="11">
        <v>400</v>
      </c>
      <c r="D39" s="11">
        <v>3500</v>
      </c>
      <c r="E39" s="11">
        <f>D39-C39</f>
        <v>3100</v>
      </c>
      <c r="F39" s="11">
        <f>D39/C39*100</f>
        <v>875</v>
      </c>
    </row>
    <row r="40" spans="1:6" ht="13.5">
      <c r="A40" s="97" t="s">
        <v>0</v>
      </c>
      <c r="B40" s="98"/>
      <c r="C40" s="33">
        <f>SUM(C37:C39)</f>
        <v>31960.75</v>
      </c>
      <c r="D40" s="33">
        <f>SUM(D37:D39)</f>
        <v>37844.509999999995</v>
      </c>
      <c r="E40" s="33">
        <f>D40-C40</f>
        <v>5883.759999999995</v>
      </c>
      <c r="F40" s="33">
        <f>D40/C40*100</f>
        <v>118.40933019406614</v>
      </c>
    </row>
    <row r="41" spans="1:6" ht="24.75" customHeight="1">
      <c r="A41" s="74"/>
      <c r="B41" s="74"/>
      <c r="C41" s="74"/>
      <c r="D41" s="74"/>
      <c r="E41" s="74"/>
      <c r="F41" s="74"/>
    </row>
    <row r="42" spans="1:6" ht="24" customHeight="1">
      <c r="A42" s="9" t="s">
        <v>71</v>
      </c>
      <c r="F42" s="34" t="s">
        <v>27</v>
      </c>
    </row>
    <row r="43" spans="1:6" ht="30" customHeight="1">
      <c r="A43" s="69" t="s">
        <v>36</v>
      </c>
      <c r="B43" s="70"/>
      <c r="C43" s="13">
        <v>2017</v>
      </c>
      <c r="D43" s="13">
        <v>2018</v>
      </c>
      <c r="E43" s="66" t="s">
        <v>90</v>
      </c>
      <c r="F43" s="66" t="s">
        <v>5</v>
      </c>
    </row>
    <row r="44" spans="1:6" ht="30" customHeight="1">
      <c r="A44" s="71"/>
      <c r="B44" s="72"/>
      <c r="C44" s="25" t="s">
        <v>17</v>
      </c>
      <c r="D44" s="25" t="s">
        <v>17</v>
      </c>
      <c r="E44" s="67"/>
      <c r="F44" s="67"/>
    </row>
    <row r="45" spans="1:6" ht="15" customHeight="1">
      <c r="A45" s="28" t="s">
        <v>31</v>
      </c>
      <c r="B45" s="45"/>
      <c r="C45" s="26">
        <v>2924.18</v>
      </c>
      <c r="D45" s="30">
        <v>9620.41</v>
      </c>
      <c r="E45" s="51">
        <f>D45-C45</f>
        <v>6696.23</v>
      </c>
      <c r="F45" s="51">
        <f>D45/C45*100</f>
        <v>328.99513709826346</v>
      </c>
    </row>
    <row r="46" spans="1:6" ht="15" customHeight="1">
      <c r="A46" s="35" t="s">
        <v>47</v>
      </c>
      <c r="B46" s="46"/>
      <c r="C46" s="2">
        <v>1169.73</v>
      </c>
      <c r="D46" s="37">
        <v>3891.62</v>
      </c>
      <c r="E46" s="51">
        <f>D46-C46</f>
        <v>2721.89</v>
      </c>
      <c r="F46" s="51">
        <f>D46/C46*100</f>
        <v>332.693869525446</v>
      </c>
    </row>
    <row r="47" spans="1:6" ht="15" customHeight="1">
      <c r="A47" s="48" t="s">
        <v>82</v>
      </c>
      <c r="B47" s="46"/>
      <c r="C47" s="52">
        <f>C45-C46</f>
        <v>1754.4499999999998</v>
      </c>
      <c r="D47" s="33">
        <f>D45-D46</f>
        <v>5728.79</v>
      </c>
      <c r="E47" s="33">
        <f>D47-C47</f>
        <v>3974.34</v>
      </c>
      <c r="F47" s="33">
        <f>D47/C47*100</f>
        <v>326.52911168742344</v>
      </c>
    </row>
    <row r="48" spans="1:6" ht="15" customHeight="1">
      <c r="A48" s="75" t="s">
        <v>40</v>
      </c>
      <c r="B48" s="76"/>
      <c r="C48" s="36"/>
      <c r="D48" s="36"/>
      <c r="E48" s="36"/>
      <c r="F48" s="49"/>
    </row>
    <row r="49" spans="1:6" ht="15" customHeight="1">
      <c r="A49" s="35" t="s">
        <v>41</v>
      </c>
      <c r="B49" s="46"/>
      <c r="C49" s="2">
        <v>1468.44</v>
      </c>
      <c r="D49" s="37">
        <v>4027.83</v>
      </c>
      <c r="E49" s="51">
        <f>D49-C49</f>
        <v>2559.39</v>
      </c>
      <c r="F49" s="51">
        <f>D49/C49*100</f>
        <v>274.29312740050665</v>
      </c>
    </row>
    <row r="50" spans="1:6" ht="15" customHeight="1">
      <c r="A50" s="29" t="s">
        <v>42</v>
      </c>
      <c r="B50" s="47"/>
      <c r="C50" s="27">
        <v>286.27</v>
      </c>
      <c r="D50" s="32">
        <v>945.96</v>
      </c>
      <c r="E50" s="11">
        <f>D50-C50</f>
        <v>659.69</v>
      </c>
      <c r="F50" s="11">
        <f>D50/C50*100</f>
        <v>330.4432878052189</v>
      </c>
    </row>
    <row r="51" spans="1:6" ht="18" customHeight="1">
      <c r="A51" s="9" t="s">
        <v>77</v>
      </c>
      <c r="B51" s="9"/>
      <c r="C51" s="9"/>
      <c r="D51" s="9"/>
      <c r="E51" s="9"/>
      <c r="F51" s="10" t="s">
        <v>35</v>
      </c>
    </row>
    <row r="52" spans="1:6" ht="28.5" customHeight="1">
      <c r="A52" s="3" t="s">
        <v>43</v>
      </c>
      <c r="B52" s="96" t="s">
        <v>34</v>
      </c>
      <c r="C52" s="96"/>
      <c r="D52" s="1" t="s">
        <v>32</v>
      </c>
      <c r="E52" s="1" t="s">
        <v>1</v>
      </c>
      <c r="F52" s="1" t="s">
        <v>33</v>
      </c>
    </row>
    <row r="53" spans="1:6" ht="13.5">
      <c r="A53" s="16">
        <v>14004</v>
      </c>
      <c r="B53" s="64" t="s">
        <v>93</v>
      </c>
      <c r="C53" s="64"/>
      <c r="D53" s="24">
        <v>74683</v>
      </c>
      <c r="E53" s="24">
        <v>74683</v>
      </c>
      <c r="F53" s="53">
        <f>D53-E53</f>
        <v>0</v>
      </c>
    </row>
    <row r="54" spans="1:6" ht="13.5">
      <c r="A54" s="16">
        <v>17027</v>
      </c>
      <c r="B54" s="64" t="s">
        <v>94</v>
      </c>
      <c r="C54" s="64"/>
      <c r="D54" s="24">
        <v>613489</v>
      </c>
      <c r="E54" s="24">
        <v>613489</v>
      </c>
      <c r="F54" s="53">
        <f aca="true" t="shared" si="0" ref="F54:F61">D54-E54</f>
        <v>0</v>
      </c>
    </row>
    <row r="55" spans="1:6" ht="13.5">
      <c r="A55" s="60">
        <v>17027</v>
      </c>
      <c r="B55" s="58" t="s">
        <v>112</v>
      </c>
      <c r="C55" s="59"/>
      <c r="D55" s="57">
        <v>324120</v>
      </c>
      <c r="E55" s="57">
        <v>324120</v>
      </c>
      <c r="F55" s="53"/>
    </row>
    <row r="56" spans="1:6" ht="13.5">
      <c r="A56" s="2">
        <v>29014</v>
      </c>
      <c r="B56" s="64" t="s">
        <v>95</v>
      </c>
      <c r="C56" s="77"/>
      <c r="D56" s="11">
        <v>39105</v>
      </c>
      <c r="E56" s="11">
        <v>39105</v>
      </c>
      <c r="F56" s="53">
        <f t="shared" si="0"/>
        <v>0</v>
      </c>
    </row>
    <row r="57" spans="1:6" ht="13.5">
      <c r="A57" s="2">
        <v>29014</v>
      </c>
      <c r="B57" s="77" t="s">
        <v>96</v>
      </c>
      <c r="C57" s="77"/>
      <c r="D57" s="38">
        <v>319951</v>
      </c>
      <c r="E57" s="11">
        <v>319951</v>
      </c>
      <c r="F57" s="53">
        <f t="shared" si="0"/>
        <v>0</v>
      </c>
    </row>
    <row r="58" spans="1:6" ht="13.5">
      <c r="A58" s="2">
        <v>33063</v>
      </c>
      <c r="B58" s="64" t="s">
        <v>97</v>
      </c>
      <c r="C58" s="64"/>
      <c r="D58" s="11">
        <v>1496315.6</v>
      </c>
      <c r="E58" s="11">
        <v>1496315.6</v>
      </c>
      <c r="F58" s="53">
        <f t="shared" si="0"/>
        <v>0</v>
      </c>
    </row>
    <row r="59" spans="1:6" ht="13.5">
      <c r="A59" s="2">
        <v>89521</v>
      </c>
      <c r="B59" s="64" t="s">
        <v>98</v>
      </c>
      <c r="C59" s="64"/>
      <c r="D59" s="11">
        <v>755000</v>
      </c>
      <c r="E59" s="11">
        <v>755000</v>
      </c>
      <c r="F59" s="53">
        <f t="shared" si="0"/>
        <v>0</v>
      </c>
    </row>
    <row r="60" spans="1:6" ht="13.5">
      <c r="A60" s="2">
        <v>98008</v>
      </c>
      <c r="B60" s="56" t="s">
        <v>99</v>
      </c>
      <c r="C60" s="56"/>
      <c r="D60" s="11">
        <v>171500</v>
      </c>
      <c r="E60" s="11">
        <v>154777.24</v>
      </c>
      <c r="F60" s="53">
        <f t="shared" si="0"/>
        <v>16722.76000000001</v>
      </c>
    </row>
    <row r="61" spans="1:6" ht="13.5">
      <c r="A61" s="2">
        <v>98187</v>
      </c>
      <c r="B61" s="56" t="s">
        <v>100</v>
      </c>
      <c r="C61" s="56"/>
      <c r="D61" s="11">
        <v>315000</v>
      </c>
      <c r="E61" s="11">
        <v>194349.25</v>
      </c>
      <c r="F61" s="53">
        <f t="shared" si="0"/>
        <v>120650.75</v>
      </c>
    </row>
    <row r="62" spans="1:6" ht="13.5">
      <c r="A62" s="1"/>
      <c r="B62" s="64" t="s">
        <v>39</v>
      </c>
      <c r="C62" s="64"/>
      <c r="D62" s="50">
        <f>SUM(D53:D62)</f>
        <v>4109163.6</v>
      </c>
      <c r="E62" s="50">
        <f>SUM(E53:E62)</f>
        <v>3971982.09</v>
      </c>
      <c r="F62" s="50">
        <f>SUM(F53:F62)</f>
        <v>137181.51</v>
      </c>
    </row>
    <row r="63" spans="1:6" ht="18" customHeight="1">
      <c r="A63" s="9" t="s">
        <v>83</v>
      </c>
      <c r="B63" s="9"/>
      <c r="C63" s="9"/>
      <c r="D63" s="9"/>
      <c r="E63" s="9"/>
      <c r="F63" s="10" t="s">
        <v>35</v>
      </c>
    </row>
    <row r="64" spans="1:6" ht="27">
      <c r="A64" s="3" t="s">
        <v>43</v>
      </c>
      <c r="B64" s="96" t="s">
        <v>34</v>
      </c>
      <c r="C64" s="96"/>
      <c r="D64" s="16" t="s">
        <v>32</v>
      </c>
      <c r="E64" s="16" t="s">
        <v>1</v>
      </c>
      <c r="F64" s="16" t="s">
        <v>33</v>
      </c>
    </row>
    <row r="65" spans="1:6" ht="13.5">
      <c r="A65" s="2">
        <v>462</v>
      </c>
      <c r="B65" s="64" t="s">
        <v>101</v>
      </c>
      <c r="C65" s="64"/>
      <c r="D65" s="11">
        <v>64003</v>
      </c>
      <c r="E65" s="11">
        <v>64003</v>
      </c>
      <c r="F65" s="53">
        <f aca="true" t="shared" si="1" ref="F65:F70">D65-E65</f>
        <v>0</v>
      </c>
    </row>
    <row r="66" spans="1:6" ht="13.5">
      <c r="A66" s="2">
        <v>414</v>
      </c>
      <c r="B66" s="64" t="s">
        <v>102</v>
      </c>
      <c r="C66" s="64"/>
      <c r="D66" s="11">
        <v>25362</v>
      </c>
      <c r="E66" s="11">
        <v>25362</v>
      </c>
      <c r="F66" s="53">
        <f t="shared" si="1"/>
        <v>0</v>
      </c>
    </row>
    <row r="67" spans="1:6" ht="13.5">
      <c r="A67" s="2">
        <v>428</v>
      </c>
      <c r="B67" s="64" t="s">
        <v>103</v>
      </c>
      <c r="C67" s="64"/>
      <c r="D67" s="11">
        <v>30000</v>
      </c>
      <c r="E67" s="11">
        <v>30000</v>
      </c>
      <c r="F67" s="53">
        <f t="shared" si="1"/>
        <v>0</v>
      </c>
    </row>
    <row r="68" spans="1:6" ht="13.5">
      <c r="A68" s="2">
        <v>414</v>
      </c>
      <c r="B68" s="64" t="s">
        <v>104</v>
      </c>
      <c r="C68" s="64"/>
      <c r="D68" s="11">
        <v>66000</v>
      </c>
      <c r="E68" s="11">
        <v>66000</v>
      </c>
      <c r="F68" s="53">
        <f t="shared" si="1"/>
        <v>0</v>
      </c>
    </row>
    <row r="69" spans="1:6" ht="13.5">
      <c r="A69" s="2">
        <v>414</v>
      </c>
      <c r="B69" s="56" t="s">
        <v>105</v>
      </c>
      <c r="C69" s="56"/>
      <c r="D69" s="11">
        <v>480317</v>
      </c>
      <c r="E69" s="11">
        <v>480317</v>
      </c>
      <c r="F69" s="53">
        <f t="shared" si="1"/>
        <v>0</v>
      </c>
    </row>
    <row r="70" spans="1:6" ht="13.5">
      <c r="A70" s="2">
        <v>459</v>
      </c>
      <c r="B70" s="56" t="s">
        <v>106</v>
      </c>
      <c r="C70" s="56"/>
      <c r="D70" s="11">
        <v>399638</v>
      </c>
      <c r="E70" s="11">
        <v>399638</v>
      </c>
      <c r="F70" s="53">
        <f t="shared" si="1"/>
        <v>0</v>
      </c>
    </row>
    <row r="71" spans="1:6" ht="13.5">
      <c r="A71" s="1"/>
      <c r="B71" s="64" t="s">
        <v>39</v>
      </c>
      <c r="C71" s="64"/>
      <c r="D71" s="50">
        <f>SUM(D65:D71)</f>
        <v>1065320</v>
      </c>
      <c r="E71" s="50">
        <f>SUM(E65:E71)</f>
        <v>1065320</v>
      </c>
      <c r="F71" s="50">
        <f>SUM(F65:F71)</f>
        <v>0</v>
      </c>
    </row>
    <row r="72" spans="1:6" ht="24" customHeight="1">
      <c r="A72" s="9" t="s">
        <v>72</v>
      </c>
      <c r="F72" s="34" t="s">
        <v>27</v>
      </c>
    </row>
    <row r="73" spans="1:6" ht="15" customHeight="1">
      <c r="A73" s="69" t="s">
        <v>36</v>
      </c>
      <c r="B73" s="70"/>
      <c r="C73" s="13">
        <v>2017</v>
      </c>
      <c r="D73" s="20">
        <v>2018</v>
      </c>
      <c r="E73" s="20">
        <v>2018</v>
      </c>
      <c r="F73" s="66" t="s">
        <v>13</v>
      </c>
    </row>
    <row r="74" spans="1:6" ht="45" customHeight="1">
      <c r="A74" s="71"/>
      <c r="B74" s="72"/>
      <c r="C74" s="3" t="s">
        <v>17</v>
      </c>
      <c r="D74" s="3" t="s">
        <v>12</v>
      </c>
      <c r="E74" s="3" t="s">
        <v>17</v>
      </c>
      <c r="F74" s="67"/>
    </row>
    <row r="75" spans="1:6" ht="13.5">
      <c r="A75" s="61" t="s">
        <v>45</v>
      </c>
      <c r="B75" s="73"/>
      <c r="C75" s="11">
        <v>21316.99</v>
      </c>
      <c r="D75" s="37">
        <v>31823.6</v>
      </c>
      <c r="E75" s="11">
        <v>29670.75</v>
      </c>
      <c r="F75" s="11">
        <f>E75/D75*100</f>
        <v>93.23505197400671</v>
      </c>
    </row>
    <row r="76" spans="1:6" ht="13.5">
      <c r="A76" s="61" t="s">
        <v>48</v>
      </c>
      <c r="B76" s="73"/>
      <c r="C76" s="11">
        <v>1169.47</v>
      </c>
      <c r="D76" s="37">
        <v>3900.5</v>
      </c>
      <c r="E76" s="11">
        <v>3891.62</v>
      </c>
      <c r="F76" s="11">
        <f>E76/D76*100</f>
        <v>99.77233687988719</v>
      </c>
    </row>
    <row r="77" spans="1:6" ht="13.5">
      <c r="A77" s="22" t="s">
        <v>46</v>
      </c>
      <c r="B77" s="23"/>
      <c r="C77" s="11">
        <v>20147.52</v>
      </c>
      <c r="D77" s="37">
        <v>27923.1</v>
      </c>
      <c r="E77" s="11">
        <v>25779.13</v>
      </c>
      <c r="F77" s="11">
        <f>E77/D77*100</f>
        <v>92.3218768689723</v>
      </c>
    </row>
    <row r="78" spans="1:6" ht="13.5">
      <c r="A78" s="61" t="s">
        <v>44</v>
      </c>
      <c r="B78" s="73"/>
      <c r="C78" s="11">
        <v>5821.58</v>
      </c>
      <c r="D78" s="37">
        <v>32931.19</v>
      </c>
      <c r="E78" s="11">
        <v>30445.61</v>
      </c>
      <c r="F78" s="11">
        <f>E78/D78*100</f>
        <v>92.45220108960532</v>
      </c>
    </row>
    <row r="79" spans="1:6" ht="13.5">
      <c r="A79" s="22" t="s">
        <v>8</v>
      </c>
      <c r="B79" s="23"/>
      <c r="C79" s="11">
        <v>25969.1</v>
      </c>
      <c r="D79" s="30">
        <v>60854.29</v>
      </c>
      <c r="E79" s="11">
        <v>56224.74</v>
      </c>
      <c r="F79" s="11">
        <f>E79/D79*100</f>
        <v>92.39240158746408</v>
      </c>
    </row>
    <row r="80" spans="1:6" ht="18.75" customHeight="1">
      <c r="A80" s="74"/>
      <c r="B80" s="74"/>
      <c r="C80" s="74"/>
      <c r="D80" s="74"/>
      <c r="E80" s="74"/>
      <c r="F80" s="74"/>
    </row>
    <row r="82" spans="1:5" ht="18" customHeight="1">
      <c r="A82" s="43" t="s">
        <v>78</v>
      </c>
      <c r="B82" s="43"/>
      <c r="D82" s="10"/>
      <c r="E82" s="10" t="s">
        <v>27</v>
      </c>
    </row>
    <row r="83" spans="1:5" ht="41.25">
      <c r="A83" s="3" t="s">
        <v>64</v>
      </c>
      <c r="B83" s="12" t="s">
        <v>49</v>
      </c>
      <c r="C83" s="3" t="s">
        <v>12</v>
      </c>
      <c r="D83" s="3" t="s">
        <v>17</v>
      </c>
      <c r="E83" s="54" t="s">
        <v>76</v>
      </c>
    </row>
    <row r="84" spans="1:5" ht="13.5">
      <c r="A84" s="16">
        <v>50</v>
      </c>
      <c r="B84" s="40" t="s">
        <v>58</v>
      </c>
      <c r="C84" s="11">
        <v>6900</v>
      </c>
      <c r="D84" s="11">
        <v>6895.66</v>
      </c>
      <c r="E84" s="11">
        <f>D84/C84*100</f>
        <v>99.93710144927536</v>
      </c>
    </row>
    <row r="85" spans="1:5" ht="13.5">
      <c r="A85" s="16">
        <v>51</v>
      </c>
      <c r="B85" s="40" t="s">
        <v>50</v>
      </c>
      <c r="C85" s="11">
        <v>12000</v>
      </c>
      <c r="D85" s="11">
        <v>11219.83</v>
      </c>
      <c r="E85" s="11">
        <f aca="true" t="shared" si="2" ref="E85:E93">D85/C85*100</f>
        <v>93.49858333333333</v>
      </c>
    </row>
    <row r="86" spans="1:5" ht="13.5">
      <c r="A86" s="16">
        <v>52</v>
      </c>
      <c r="B86" s="40" t="s">
        <v>51</v>
      </c>
      <c r="C86" s="11">
        <v>302</v>
      </c>
      <c r="D86" s="11">
        <v>301.14</v>
      </c>
      <c r="E86" s="11">
        <f t="shared" si="2"/>
        <v>99.71523178807946</v>
      </c>
    </row>
    <row r="87" spans="1:5" ht="13.5">
      <c r="A87" s="16">
        <v>53</v>
      </c>
      <c r="B87" s="40" t="s">
        <v>56</v>
      </c>
      <c r="C87" s="11">
        <v>11500</v>
      </c>
      <c r="D87" s="11">
        <v>11172.28</v>
      </c>
      <c r="E87" s="11">
        <f t="shared" si="2"/>
        <v>97.15026086956522</v>
      </c>
    </row>
    <row r="88" spans="1:5" ht="13.5">
      <c r="A88" s="16">
        <v>54</v>
      </c>
      <c r="B88" s="40" t="s">
        <v>52</v>
      </c>
      <c r="C88" s="11">
        <v>82</v>
      </c>
      <c r="D88" s="11">
        <v>81.86</v>
      </c>
      <c r="E88" s="11">
        <f t="shared" si="2"/>
        <v>99.82926829268293</v>
      </c>
    </row>
    <row r="89" spans="1:5" ht="13.5">
      <c r="A89" s="16">
        <v>55</v>
      </c>
      <c r="B89" s="40" t="s">
        <v>84</v>
      </c>
      <c r="C89" s="11"/>
      <c r="D89" s="11"/>
      <c r="E89" s="11"/>
    </row>
    <row r="90" spans="1:5" ht="13.5">
      <c r="A90" s="16">
        <v>56</v>
      </c>
      <c r="B90" s="40" t="s">
        <v>53</v>
      </c>
      <c r="C90" s="11"/>
      <c r="D90" s="11"/>
      <c r="E90" s="11"/>
    </row>
    <row r="91" spans="1:5" ht="13.5">
      <c r="A91" s="16">
        <v>57</v>
      </c>
      <c r="B91" s="40" t="s">
        <v>54</v>
      </c>
      <c r="C91" s="11"/>
      <c r="D91" s="11"/>
      <c r="E91" s="11"/>
    </row>
    <row r="92" spans="1:5" ht="13.5">
      <c r="A92" s="16">
        <v>59</v>
      </c>
      <c r="B92" s="40" t="s">
        <v>55</v>
      </c>
      <c r="C92" s="11"/>
      <c r="D92" s="11"/>
      <c r="E92" s="11"/>
    </row>
    <row r="93" spans="1:5" ht="13.5">
      <c r="A93" s="16"/>
      <c r="B93" s="21" t="s">
        <v>4</v>
      </c>
      <c r="C93" s="11">
        <f>SUM(C84:C92)</f>
        <v>30784</v>
      </c>
      <c r="D93" s="11">
        <f>SUM(D84:D92)</f>
        <v>29670.769999999997</v>
      </c>
      <c r="E93" s="11">
        <f t="shared" si="2"/>
        <v>96.38373830561329</v>
      </c>
    </row>
    <row r="94" spans="1:4" ht="13.5">
      <c r="A94" s="39"/>
      <c r="B94" s="39"/>
      <c r="C94" s="31"/>
      <c r="D94" s="31"/>
    </row>
    <row r="95" spans="1:5" ht="18" customHeight="1">
      <c r="A95" s="9" t="s">
        <v>79</v>
      </c>
      <c r="B95" s="9"/>
      <c r="C95" s="31"/>
      <c r="D95" s="10"/>
      <c r="E95" s="10" t="s">
        <v>27</v>
      </c>
    </row>
    <row r="96" spans="1:5" ht="41.25">
      <c r="A96" s="3" t="s">
        <v>64</v>
      </c>
      <c r="B96" s="16" t="s">
        <v>49</v>
      </c>
      <c r="C96" s="3" t="s">
        <v>12</v>
      </c>
      <c r="D96" s="3" t="s">
        <v>17</v>
      </c>
      <c r="E96" s="54" t="s">
        <v>76</v>
      </c>
    </row>
    <row r="97" spans="1:5" ht="13.5">
      <c r="A97" s="16">
        <v>61</v>
      </c>
      <c r="B97" s="40" t="s">
        <v>57</v>
      </c>
      <c r="C97" s="11">
        <v>30700</v>
      </c>
      <c r="D97" s="11">
        <v>30445.61</v>
      </c>
      <c r="E97" s="11">
        <f>D97/C97*100</f>
        <v>99.17136807817589</v>
      </c>
    </row>
    <row r="98" spans="1:5" ht="13.5">
      <c r="A98" s="16">
        <v>62</v>
      </c>
      <c r="B98" s="40" t="s">
        <v>59</v>
      </c>
      <c r="C98" s="11"/>
      <c r="D98" s="11"/>
      <c r="E98" s="11"/>
    </row>
    <row r="99" spans="1:5" ht="13.5">
      <c r="A99" s="16">
        <v>63</v>
      </c>
      <c r="B99" s="40" t="s">
        <v>60</v>
      </c>
      <c r="C99" s="11"/>
      <c r="D99" s="11"/>
      <c r="E99" s="11"/>
    </row>
    <row r="100" spans="1:5" ht="13.5">
      <c r="A100" s="16">
        <v>64</v>
      </c>
      <c r="B100" s="40" t="s">
        <v>61</v>
      </c>
      <c r="C100" s="11"/>
      <c r="D100" s="11"/>
      <c r="E100" s="11"/>
    </row>
    <row r="101" spans="1:5" ht="13.5">
      <c r="A101" s="16">
        <v>67</v>
      </c>
      <c r="B101" s="40" t="s">
        <v>62</v>
      </c>
      <c r="C101" s="11"/>
      <c r="D101" s="11"/>
      <c r="E101" s="11"/>
    </row>
    <row r="102" spans="1:5" ht="13.5">
      <c r="A102" s="16">
        <v>69</v>
      </c>
      <c r="B102" s="40" t="s">
        <v>63</v>
      </c>
      <c r="C102" s="11"/>
      <c r="D102" s="11"/>
      <c r="E102" s="11"/>
    </row>
    <row r="103" spans="1:5" ht="13.5">
      <c r="A103" s="16"/>
      <c r="B103" s="21" t="s">
        <v>4</v>
      </c>
      <c r="C103" s="11">
        <f>SUM(C97:C102)</f>
        <v>30700</v>
      </c>
      <c r="D103" s="11">
        <f>SUM(D97:D102)</f>
        <v>30445.61</v>
      </c>
      <c r="E103" s="11">
        <f>D103/C103*100</f>
        <v>99.17136807817589</v>
      </c>
    </row>
    <row r="105" spans="1:6" ht="30" customHeight="1">
      <c r="A105" s="102" t="s">
        <v>85</v>
      </c>
      <c r="B105" s="102"/>
      <c r="C105" s="102"/>
      <c r="D105" s="102"/>
      <c r="E105" s="102"/>
      <c r="F105" s="102"/>
    </row>
    <row r="106" ht="13.5">
      <c r="A106" s="5" t="s">
        <v>107</v>
      </c>
    </row>
    <row r="107" ht="13.5">
      <c r="A107" s="5" t="s">
        <v>109</v>
      </c>
    </row>
    <row r="110" spans="1:6" ht="30" customHeight="1">
      <c r="A110" s="103" t="s">
        <v>73</v>
      </c>
      <c r="B110" s="103"/>
      <c r="C110" s="103"/>
      <c r="D110" s="103"/>
      <c r="E110" s="103"/>
      <c r="F110" s="103"/>
    </row>
    <row r="111" spans="1:5" ht="13.5">
      <c r="A111" s="69" t="s">
        <v>66</v>
      </c>
      <c r="B111" s="78"/>
      <c r="C111" s="70" t="s">
        <v>65</v>
      </c>
      <c r="D111" s="69" t="s">
        <v>91</v>
      </c>
      <c r="E111" s="70"/>
    </row>
    <row r="112" spans="1:5" ht="13.5">
      <c r="A112" s="79"/>
      <c r="B112" s="80"/>
      <c r="C112" s="104"/>
      <c r="D112" s="105"/>
      <c r="E112" s="104"/>
    </row>
    <row r="113" spans="1:5" ht="13.5">
      <c r="A113" s="61" t="s">
        <v>2</v>
      </c>
      <c r="B113" s="62"/>
      <c r="C113" s="14">
        <v>1</v>
      </c>
      <c r="D113" s="63">
        <v>35430.38</v>
      </c>
      <c r="E113" s="63"/>
    </row>
    <row r="114" spans="1:5" ht="13.5">
      <c r="A114" s="61" t="s">
        <v>3</v>
      </c>
      <c r="B114" s="62"/>
      <c r="C114" s="14"/>
      <c r="D114" s="63"/>
      <c r="E114" s="63"/>
    </row>
    <row r="115" spans="1:5" ht="13.5">
      <c r="A115" s="61" t="s">
        <v>67</v>
      </c>
      <c r="B115" s="62"/>
      <c r="C115" s="14"/>
      <c r="D115" s="63"/>
      <c r="E115" s="63"/>
    </row>
    <row r="116" spans="1:5" ht="13.5">
      <c r="A116" s="2" t="s">
        <v>68</v>
      </c>
      <c r="B116" s="41"/>
      <c r="C116" s="14"/>
      <c r="D116" s="63"/>
      <c r="E116" s="68"/>
    </row>
    <row r="117" spans="1:5" ht="13.5">
      <c r="A117" s="61" t="s">
        <v>70</v>
      </c>
      <c r="B117" s="62"/>
      <c r="C117" s="14"/>
      <c r="D117" s="63"/>
      <c r="E117" s="63"/>
    </row>
    <row r="118" spans="1:5" ht="13.5">
      <c r="A118" s="2" t="s">
        <v>69</v>
      </c>
      <c r="B118" s="41"/>
      <c r="C118" s="14"/>
      <c r="D118" s="63"/>
      <c r="E118" s="63"/>
    </row>
    <row r="119" spans="1:5" ht="13.5">
      <c r="A119" s="29" t="s">
        <v>4</v>
      </c>
      <c r="B119" s="42"/>
      <c r="C119" s="14">
        <v>1</v>
      </c>
      <c r="D119" s="63">
        <v>35430.38</v>
      </c>
      <c r="E119" s="63"/>
    </row>
    <row r="121" spans="1:4" ht="30" customHeight="1">
      <c r="A121" s="9" t="s">
        <v>74</v>
      </c>
      <c r="B121" s="9"/>
      <c r="C121" s="9"/>
      <c r="D121" s="9"/>
    </row>
    <row r="122" spans="1:6" ht="25.5" customHeight="1">
      <c r="A122" s="65">
        <v>0</v>
      </c>
      <c r="B122" s="65"/>
      <c r="C122" s="65"/>
      <c r="D122" s="65"/>
      <c r="E122" s="65"/>
      <c r="F122" s="65"/>
    </row>
    <row r="123" ht="30" customHeight="1">
      <c r="A123" s="9" t="s">
        <v>75</v>
      </c>
    </row>
    <row r="124" spans="1:6" ht="25.5" customHeight="1">
      <c r="A124" s="99" t="s">
        <v>108</v>
      </c>
      <c r="B124" s="99"/>
      <c r="C124" s="99"/>
      <c r="D124" s="99"/>
      <c r="E124" s="99"/>
      <c r="F124" s="99"/>
    </row>
    <row r="126" spans="1:3" ht="13.5">
      <c r="A126" s="5" t="s">
        <v>110</v>
      </c>
      <c r="C126" s="5" t="s">
        <v>113</v>
      </c>
    </row>
    <row r="127" spans="1:3" ht="13.5">
      <c r="A127" s="5" t="s">
        <v>111</v>
      </c>
      <c r="C127" s="5" t="s">
        <v>111</v>
      </c>
    </row>
  </sheetData>
  <sheetProtection/>
  <mergeCells count="77">
    <mergeCell ref="E43:E44"/>
    <mergeCell ref="D113:E113"/>
    <mergeCell ref="D119:E119"/>
    <mergeCell ref="A113:B113"/>
    <mergeCell ref="A114:B114"/>
    <mergeCell ref="B62:C62"/>
    <mergeCell ref="B53:C53"/>
    <mergeCell ref="B68:C68"/>
    <mergeCell ref="A75:B75"/>
    <mergeCell ref="B54:C54"/>
    <mergeCell ref="A124:F124"/>
    <mergeCell ref="A27:B28"/>
    <mergeCell ref="C27:C28"/>
    <mergeCell ref="D27:D28"/>
    <mergeCell ref="E27:E28"/>
    <mergeCell ref="A105:F105"/>
    <mergeCell ref="A110:F110"/>
    <mergeCell ref="C111:C112"/>
    <mergeCell ref="D111:E112"/>
    <mergeCell ref="B52:C52"/>
    <mergeCell ref="B64:C64"/>
    <mergeCell ref="B65:C65"/>
    <mergeCell ref="B66:C66"/>
    <mergeCell ref="B67:C67"/>
    <mergeCell ref="A43:B44"/>
    <mergeCell ref="A39:B39"/>
    <mergeCell ref="A40:B40"/>
    <mergeCell ref="A2:F2"/>
    <mergeCell ref="A1:F1"/>
    <mergeCell ref="A9:B9"/>
    <mergeCell ref="A4:B5"/>
    <mergeCell ref="E4:E5"/>
    <mergeCell ref="A3:E3"/>
    <mergeCell ref="F4:F5"/>
    <mergeCell ref="A6:B6"/>
    <mergeCell ref="A7:B7"/>
    <mergeCell ref="A8:B8"/>
    <mergeCell ref="A10:E10"/>
    <mergeCell ref="A12:B13"/>
    <mergeCell ref="E12:E13"/>
    <mergeCell ref="A37:B37"/>
    <mergeCell ref="A41:F41"/>
    <mergeCell ref="F12:F13"/>
    <mergeCell ref="A14:B14"/>
    <mergeCell ref="E35:E36"/>
    <mergeCell ref="F35:F36"/>
    <mergeCell ref="A16:B16"/>
    <mergeCell ref="C11:F11"/>
    <mergeCell ref="F43:F44"/>
    <mergeCell ref="B56:C56"/>
    <mergeCell ref="B58:C58"/>
    <mergeCell ref="B59:C59"/>
    <mergeCell ref="A35:B36"/>
    <mergeCell ref="A22:E22"/>
    <mergeCell ref="A23:C24"/>
    <mergeCell ref="A25:C25"/>
    <mergeCell ref="A26:E26"/>
    <mergeCell ref="A78:B78"/>
    <mergeCell ref="A115:B115"/>
    <mergeCell ref="A80:F80"/>
    <mergeCell ref="A76:B76"/>
    <mergeCell ref="A15:B15"/>
    <mergeCell ref="A48:B48"/>
    <mergeCell ref="A17:B17"/>
    <mergeCell ref="A38:B38"/>
    <mergeCell ref="B57:C57"/>
    <mergeCell ref="A111:B112"/>
    <mergeCell ref="A117:B117"/>
    <mergeCell ref="D117:E117"/>
    <mergeCell ref="D118:E118"/>
    <mergeCell ref="B71:C71"/>
    <mergeCell ref="A122:F122"/>
    <mergeCell ref="F73:F74"/>
    <mergeCell ref="D114:E114"/>
    <mergeCell ref="D115:E115"/>
    <mergeCell ref="D116:E116"/>
    <mergeCell ref="A73:B74"/>
  </mergeCells>
  <printOptions/>
  <pageMargins left="0.5118110236220472" right="0.5118110236220472" top="0.5118110236220472" bottom="0.5118110236220472" header="0.31496062992125984" footer="0.31496062992125984"/>
  <pageSetup horizontalDpi="300" verticalDpi="300" orientation="portrait" paperSize="9" scale="91" r:id="rId1"/>
  <rowBreaks count="2" manualBreakCount="2">
    <brk id="32" max="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klimovab</dc:creator>
  <cp:keywords/>
  <dc:description/>
  <cp:lastModifiedBy>ucetni</cp:lastModifiedBy>
  <cp:lastPrinted>2019-03-18T08:47:58Z</cp:lastPrinted>
  <dcterms:created xsi:type="dcterms:W3CDTF">2012-08-06T11:44:10Z</dcterms:created>
  <dcterms:modified xsi:type="dcterms:W3CDTF">2019-03-18T08:48:52Z</dcterms:modified>
  <cp:category/>
  <cp:version/>
  <cp:contentType/>
  <cp:contentStatus/>
</cp:coreProperties>
</file>